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755"/>
  </bookViews>
  <sheets>
    <sheet name="FACTURE" sheetId="1" r:id="rId1"/>
  </sheets>
  <definedNames>
    <definedName name="_xlnm.Print_Area" localSheetId="0">FACTURE!$A$1:$I$62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/>
  <c r="G58"/>
  <c r="G57"/>
  <c r="G22"/>
  <c r="G25"/>
  <c r="G33"/>
  <c r="G34"/>
  <c r="G40"/>
  <c r="G41"/>
  <c r="G42"/>
  <c r="G43"/>
  <c r="G44"/>
  <c r="G45"/>
  <c r="G46"/>
  <c r="G47"/>
  <c r="G48"/>
  <c r="G49"/>
  <c r="G50"/>
  <c r="G51"/>
  <c r="G52"/>
  <c r="G53"/>
  <c r="G55" l="1"/>
  <c r="K29" l="1"/>
  <c r="K24"/>
  <c r="K25"/>
  <c r="K26"/>
  <c r="K30"/>
  <c r="K32"/>
  <c r="K33"/>
  <c r="K34"/>
  <c r="K35"/>
  <c r="K36"/>
  <c r="K37"/>
  <c r="K38"/>
  <c r="K39"/>
  <c r="K40"/>
  <c r="K41"/>
  <c r="K42"/>
  <c r="K43"/>
  <c r="K44"/>
  <c r="K46"/>
  <c r="K47"/>
  <c r="K48"/>
  <c r="K49"/>
  <c r="K50"/>
  <c r="K51"/>
  <c r="K52"/>
  <c r="K45"/>
  <c r="K23"/>
  <c r="K31"/>
  <c r="K53"/>
  <c r="K28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22"/>
  <c r="K22" l="1"/>
  <c r="K27" l="1"/>
  <c r="K54" s="1"/>
</calcChain>
</file>

<file path=xl/sharedStrings.xml><?xml version="1.0" encoding="utf-8"?>
<sst xmlns="http://schemas.openxmlformats.org/spreadsheetml/2006/main" count="96" uniqueCount="38">
  <si>
    <t>FACTURE N°</t>
  </si>
  <si>
    <t>Date :</t>
  </si>
  <si>
    <t/>
  </si>
  <si>
    <t>A :</t>
  </si>
  <si>
    <t>Adresse :</t>
  </si>
  <si>
    <t>PU HT</t>
  </si>
  <si>
    <t>Montant HT</t>
  </si>
  <si>
    <t>TTC</t>
  </si>
  <si>
    <t>montant tva</t>
  </si>
  <si>
    <t>taux tva</t>
  </si>
  <si>
    <t>TOTAL DZD</t>
  </si>
  <si>
    <t>DZD HT</t>
  </si>
  <si>
    <t>Quantité / Heure</t>
  </si>
  <si>
    <t>Déscription</t>
  </si>
  <si>
    <t>16/00 - 0999061 B16</t>
  </si>
  <si>
    <r>
      <rPr>
        <b/>
        <sz val="11"/>
        <color theme="1"/>
        <rFont val="Calibri"/>
        <family val="2"/>
        <scheme val="minor"/>
      </rPr>
      <t>RC :</t>
    </r>
    <r>
      <rPr>
        <sz val="11"/>
        <color theme="1"/>
        <rFont val="Calibri"/>
        <family val="2"/>
        <scheme val="minor"/>
      </rPr>
      <t xml:space="preserve"> </t>
    </r>
  </si>
  <si>
    <t>A.I :</t>
  </si>
  <si>
    <t>TVA 19 %</t>
  </si>
  <si>
    <t>01-2021</t>
  </si>
  <si>
    <t>ALPHA</t>
  </si>
  <si>
    <r>
      <rPr>
        <b/>
        <sz val="10"/>
        <color rgb="FF000000"/>
        <rFont val="Arial"/>
        <family val="2"/>
      </rPr>
      <t>RC</t>
    </r>
    <r>
      <rPr>
        <sz val="10"/>
        <color rgb="FF000000"/>
        <rFont val="Arial"/>
        <family val="2"/>
      </rPr>
      <t xml:space="preserve"> : 05/00 - 099999 B05</t>
    </r>
  </si>
  <si>
    <r>
      <rPr>
        <b/>
        <sz val="10"/>
        <color rgb="FF000000"/>
        <rFont val="Arial"/>
        <family val="2"/>
      </rPr>
      <t xml:space="preserve">Activité  : </t>
    </r>
    <r>
      <rPr>
        <sz val="10"/>
        <color rgb="FF000000"/>
        <rFont val="Arial"/>
        <family val="2"/>
      </rPr>
      <t xml:space="preserve">vente de matériel informatique </t>
    </r>
  </si>
  <si>
    <r>
      <rPr>
        <b/>
        <sz val="10"/>
        <color rgb="FF000000"/>
        <rFont val="Arial"/>
        <family val="2"/>
      </rPr>
      <t>NIS :</t>
    </r>
    <r>
      <rPr>
        <sz val="10"/>
        <color rgb="FF000000"/>
        <rFont val="Arial"/>
        <family val="2"/>
      </rPr>
      <t xml:space="preserve"> 001615663369</t>
    </r>
  </si>
  <si>
    <r>
      <rPr>
        <b/>
        <sz val="10"/>
        <color rgb="FF000000"/>
        <rFont val="Arial"/>
        <family val="2"/>
      </rPr>
      <t>NIS :</t>
    </r>
    <r>
      <rPr>
        <sz val="10"/>
        <color rgb="FF000000"/>
        <rFont val="Arial"/>
        <family val="2"/>
      </rPr>
      <t xml:space="preserve"> </t>
    </r>
  </si>
  <si>
    <r>
      <rPr>
        <b/>
        <sz val="10"/>
        <color rgb="FF000000"/>
        <rFont val="Arial"/>
        <family val="2"/>
      </rPr>
      <t xml:space="preserve">  S.A.R.L</t>
    </r>
    <r>
      <rPr>
        <sz val="10"/>
        <color rgb="FF000000"/>
        <rFont val="Arial"/>
        <family val="2"/>
      </rPr>
      <t xml:space="preserve">. au capital de </t>
    </r>
    <r>
      <rPr>
        <b/>
        <sz val="10"/>
        <color rgb="FF000000"/>
        <rFont val="Arial"/>
        <family val="2"/>
      </rPr>
      <t>100.000 DA</t>
    </r>
  </si>
  <si>
    <r>
      <rPr>
        <b/>
        <sz val="10"/>
        <color rgb="FF000000"/>
        <rFont val="Arial"/>
        <family val="2"/>
      </rPr>
      <t xml:space="preserve">Téléphone </t>
    </r>
    <r>
      <rPr>
        <sz val="10"/>
        <color rgb="FF000000"/>
        <rFont val="Arial"/>
        <family val="2"/>
      </rPr>
      <t>: 023 23 23 23</t>
    </r>
  </si>
  <si>
    <t>BRAVO</t>
  </si>
  <si>
    <t>12, Chemin Alliche, Alger.</t>
  </si>
  <si>
    <r>
      <rPr>
        <b/>
        <sz val="10"/>
        <color rgb="FF000000"/>
        <rFont val="Arial"/>
        <family val="2"/>
      </rPr>
      <t xml:space="preserve">Adresse : </t>
    </r>
    <r>
      <rPr>
        <sz val="10"/>
        <color rgb="FF000000"/>
        <rFont val="Arial"/>
        <family val="2"/>
      </rPr>
      <t>14,chemin Mohamed Ali, Biskra</t>
    </r>
  </si>
  <si>
    <r>
      <rPr>
        <b/>
        <sz val="10"/>
        <color rgb="FF000000"/>
        <rFont val="Arial"/>
        <family val="2"/>
      </rPr>
      <t xml:space="preserve">Activité  :          </t>
    </r>
    <r>
      <rPr>
        <sz val="10"/>
        <color rgb="FF000000"/>
        <rFont val="Arial"/>
        <family val="2"/>
      </rPr>
      <t>vente de matériel médical</t>
    </r>
  </si>
  <si>
    <r>
      <rPr>
        <b/>
        <sz val="10"/>
        <color rgb="FF000000"/>
        <rFont val="Arial"/>
        <family val="2"/>
      </rPr>
      <t xml:space="preserve">Téléphone </t>
    </r>
    <r>
      <rPr>
        <sz val="10"/>
        <color rgb="FF000000"/>
        <rFont val="Arial"/>
        <family val="2"/>
      </rPr>
      <t>:     023 23 23 23</t>
    </r>
  </si>
  <si>
    <t>Droit de timbre (1%)</t>
  </si>
  <si>
    <r>
      <t xml:space="preserve">Arrêtée la présente facture à la somme de : </t>
    </r>
    <r>
      <rPr>
        <b/>
        <i/>
        <sz val="14"/>
        <color theme="1"/>
        <rFont val="Calibri"/>
        <family val="2"/>
        <scheme val="minor"/>
      </rPr>
      <t xml:space="preserve">Quatre Vingt Quatre Mille Cent Trente Trois  Dinars Algériens 
</t>
    </r>
  </si>
  <si>
    <t>Mode de règlement : espèce</t>
  </si>
  <si>
    <r>
      <rPr>
        <b/>
        <sz val="10"/>
        <color rgb="FF000000"/>
        <rFont val="Arial"/>
        <family val="2"/>
      </rPr>
      <t>A.I :</t>
    </r>
    <r>
      <rPr>
        <sz val="10"/>
        <color rgb="FF000000"/>
        <rFont val="Arial"/>
        <family val="2"/>
      </rPr>
      <t xml:space="preserve"> 15615616161161</t>
    </r>
  </si>
  <si>
    <r>
      <t xml:space="preserve">NIF :                </t>
    </r>
    <r>
      <rPr>
        <sz val="10"/>
        <color rgb="FF000000"/>
        <rFont val="Arial"/>
        <family val="2"/>
      </rPr>
      <t xml:space="preserve"> 56963332533    </t>
    </r>
    <r>
      <rPr>
        <b/>
        <sz val="10"/>
        <color rgb="FF000000"/>
        <rFont val="Arial"/>
        <family val="2"/>
      </rPr>
      <t xml:space="preserve">                              </t>
    </r>
  </si>
  <si>
    <r>
      <rPr>
        <b/>
        <sz val="10"/>
        <color rgb="FF000000"/>
        <rFont val="Arial"/>
        <family val="2"/>
      </rPr>
      <t>NIF :</t>
    </r>
    <r>
      <rPr>
        <sz val="10"/>
        <color rgb="FF000000"/>
        <rFont val="Arial"/>
        <family val="2"/>
      </rPr>
      <t xml:space="preserve"> 0015663336</t>
    </r>
  </si>
  <si>
    <t>Pc portable HP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</si>
</sst>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#,##0.0"/>
    <numFmt numFmtId="165" formatCode="#,##0.00000000"/>
    <numFmt numFmtId="166" formatCode="#,##0.000000000"/>
    <numFmt numFmtId="167" formatCode="#,##0.00000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2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.5"/>
      <color rgb="FF000000"/>
      <name val="Arial"/>
      <family val="2"/>
    </font>
    <font>
      <sz val="10"/>
      <color rgb="FFFFFFFF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2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14" fontId="8" fillId="2" borderId="0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6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9" fillId="0" borderId="11" xfId="0" applyFont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/>
      <protection locked="0"/>
    </xf>
    <xf numFmtId="0" fontId="6" fillId="0" borderId="12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10" fontId="0" fillId="0" borderId="0" xfId="0" applyNumberFormat="1" applyProtection="1">
      <protection locked="0"/>
    </xf>
    <xf numFmtId="0" fontId="10" fillId="0" borderId="11" xfId="0" applyFont="1" applyBorder="1" applyAlignment="1" applyProtection="1">
      <alignment horizontal="left" inden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9" fontId="0" fillId="0" borderId="0" xfId="2" applyFont="1" applyProtection="1"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0" fillId="0" borderId="12" xfId="0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11" fillId="0" borderId="14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6" fillId="0" borderId="0" xfId="0" applyFont="1" applyFill="1" applyBorder="1" applyProtection="1"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3" fontId="0" fillId="0" borderId="0" xfId="1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43" fontId="0" fillId="0" borderId="0" xfId="0" applyNumberForma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43" fontId="16" fillId="0" borderId="0" xfId="0" applyNumberFormat="1" applyFont="1" applyProtection="1">
      <protection locked="0"/>
    </xf>
    <xf numFmtId="0" fontId="18" fillId="0" borderId="0" xfId="3" applyFont="1" applyProtection="1">
      <protection locked="0"/>
    </xf>
    <xf numFmtId="0" fontId="12" fillId="3" borderId="19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Font="1" applyBorder="1" applyProtection="1">
      <protection locked="0"/>
    </xf>
    <xf numFmtId="0" fontId="6" fillId="0" borderId="13" xfId="0" applyFont="1" applyBorder="1" applyAlignment="1" applyProtection="1">
      <alignment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4" fontId="14" fillId="0" borderId="27" xfId="0" applyNumberFormat="1" applyFont="1" applyBorder="1" applyAlignment="1" applyProtection="1">
      <alignment horizontal="center" vertical="center"/>
      <protection locked="0"/>
    </xf>
    <xf numFmtId="4" fontId="8" fillId="0" borderId="20" xfId="0" applyNumberFormat="1" applyFont="1" applyBorder="1" applyAlignment="1" applyProtection="1">
      <alignment horizontal="center" vertical="center" wrapText="1"/>
    </xf>
    <xf numFmtId="164" fontId="19" fillId="0" borderId="21" xfId="0" applyNumberFormat="1" applyFont="1" applyBorder="1" applyAlignment="1" applyProtection="1">
      <alignment horizontal="center" vertical="center" wrapText="1"/>
      <protection locked="0"/>
    </xf>
    <xf numFmtId="4" fontId="8" fillId="0" borderId="21" xfId="0" applyNumberFormat="1" applyFont="1" applyBorder="1" applyAlignment="1" applyProtection="1">
      <alignment horizontal="center" vertical="center" wrapText="1"/>
    </xf>
    <xf numFmtId="4" fontId="19" fillId="0" borderId="21" xfId="0" applyNumberFormat="1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0" fontId="19" fillId="0" borderId="16" xfId="0" applyFont="1" applyBorder="1" applyAlignment="1" applyProtection="1">
      <alignment vertical="center" wrapText="1"/>
      <protection locked="0"/>
    </xf>
    <xf numFmtId="0" fontId="19" fillId="0" borderId="18" xfId="0" applyFont="1" applyBorder="1" applyAlignment="1" applyProtection="1">
      <alignment vertical="center" wrapText="1"/>
      <protection locked="0"/>
    </xf>
    <xf numFmtId="164" fontId="19" fillId="0" borderId="22" xfId="0" applyNumberFormat="1" applyFont="1" applyBorder="1" applyAlignment="1" applyProtection="1">
      <alignment horizontal="center" vertical="center" wrapText="1"/>
      <protection locked="0"/>
    </xf>
    <xf numFmtId="4" fontId="19" fillId="0" borderId="22" xfId="0" applyNumberFormat="1" applyFont="1" applyBorder="1" applyAlignment="1" applyProtection="1">
      <alignment horizontal="center" vertical="center" wrapText="1"/>
    </xf>
    <xf numFmtId="2" fontId="0" fillId="0" borderId="0" xfId="0" applyNumberFormat="1" applyFont="1" applyBorder="1" applyProtection="1">
      <protection locked="0"/>
    </xf>
    <xf numFmtId="4" fontId="14" fillId="0" borderId="27" xfId="0" applyNumberFormat="1" applyFont="1" applyBorder="1" applyAlignment="1" applyProtection="1">
      <alignment horizontal="center" vertical="center"/>
    </xf>
    <xf numFmtId="4" fontId="0" fillId="0" borderId="0" xfId="0" applyNumberFormat="1" applyBorder="1" applyAlignment="1" applyProtection="1">
      <alignment horizontal="left" vertical="center"/>
      <protection locked="0"/>
    </xf>
    <xf numFmtId="14" fontId="0" fillId="0" borderId="0" xfId="0" applyNumberFormat="1" applyBorder="1" applyAlignment="1" applyProtection="1">
      <alignment horizontal="left" vertical="center"/>
      <protection locked="0"/>
    </xf>
    <xf numFmtId="165" fontId="19" fillId="0" borderId="21" xfId="0" applyNumberFormat="1" applyFont="1" applyBorder="1" applyAlignment="1" applyProtection="1">
      <alignment horizontal="center" vertical="center" wrapText="1"/>
    </xf>
    <xf numFmtId="3" fontId="19" fillId="0" borderId="21" xfId="0" applyNumberFormat="1" applyFont="1" applyBorder="1" applyAlignment="1" applyProtection="1">
      <alignment horizontal="center" vertical="center" wrapText="1"/>
    </xf>
    <xf numFmtId="166" fontId="19" fillId="0" borderId="21" xfId="0" applyNumberFormat="1" applyFont="1" applyBorder="1" applyAlignment="1" applyProtection="1">
      <alignment horizontal="center" vertical="center" wrapText="1"/>
    </xf>
    <xf numFmtId="167" fontId="19" fillId="0" borderId="21" xfId="0" applyNumberFormat="1" applyFont="1" applyBorder="1" applyAlignment="1" applyProtection="1">
      <alignment horizontal="center" vertical="center" wrapText="1"/>
    </xf>
    <xf numFmtId="164" fontId="19" fillId="0" borderId="20" xfId="0" applyNumberFormat="1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4" fontId="7" fillId="0" borderId="27" xfId="0" applyNumberFormat="1" applyFont="1" applyBorder="1" applyAlignment="1" applyProtection="1">
      <alignment horizontal="center" vertical="center"/>
      <protection locked="0"/>
    </xf>
    <xf numFmtId="4" fontId="7" fillId="0" borderId="10" xfId="0" applyNumberFormat="1" applyFont="1" applyBorder="1" applyAlignment="1" applyProtection="1">
      <alignment horizontal="center" vertical="center"/>
    </xf>
    <xf numFmtId="4" fontId="7" fillId="0" borderId="18" xfId="0" applyNumberFormat="1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protection locked="0"/>
    </xf>
    <xf numFmtId="0" fontId="0" fillId="0" borderId="0" xfId="0" applyNumberFormat="1" applyFont="1" applyBorder="1" applyAlignment="1" applyProtection="1">
      <alignment horizontal="left"/>
      <protection locked="0"/>
    </xf>
    <xf numFmtId="0" fontId="6" fillId="0" borderId="12" xfId="0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9" fontId="0" fillId="0" borderId="0" xfId="2" applyFont="1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43" fontId="19" fillId="0" borderId="20" xfId="1" applyFont="1" applyBorder="1" applyAlignment="1" applyProtection="1">
      <alignment horizontal="center" vertical="center" wrapText="1"/>
      <protection locked="0"/>
    </xf>
    <xf numFmtId="43" fontId="19" fillId="0" borderId="21" xfId="1" applyFont="1" applyBorder="1" applyAlignment="1" applyProtection="1">
      <alignment horizontal="center" vertical="center" wrapText="1"/>
      <protection locked="0"/>
    </xf>
    <xf numFmtId="43" fontId="19" fillId="0" borderId="22" xfId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vertical="center"/>
    </xf>
    <xf numFmtId="4" fontId="10" fillId="0" borderId="27" xfId="0" applyNumberFormat="1" applyFont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tabSelected="1" topLeftCell="A34" workbookViewId="0">
      <selection activeCell="D30" sqref="D30"/>
    </sheetView>
  </sheetViews>
  <sheetFormatPr baseColWidth="10" defaultColWidth="0" defaultRowHeight="15"/>
  <cols>
    <col min="1" max="1" width="2.42578125" style="3" customWidth="1"/>
    <col min="2" max="2" width="2.7109375" style="3" customWidth="1"/>
    <col min="3" max="3" width="12" style="3" customWidth="1"/>
    <col min="4" max="4" width="45.7109375" style="3" customWidth="1"/>
    <col min="5" max="5" width="14" style="3" customWidth="1"/>
    <col min="6" max="6" width="18.42578125" style="3" customWidth="1"/>
    <col min="7" max="7" width="23.42578125" style="3" customWidth="1"/>
    <col min="8" max="8" width="2.42578125" style="3" customWidth="1"/>
    <col min="9" max="9" width="0.28515625" style="3" customWidth="1"/>
    <col min="10" max="16384" width="11.42578125" style="3" hidden="1"/>
  </cols>
  <sheetData>
    <row r="1" spans="1:20" s="4" customFormat="1" ht="15.75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s="4" customFormat="1" ht="9.75" customHeight="1" thickTop="1">
      <c r="A2" s="3"/>
      <c r="B2" s="5"/>
      <c r="C2" s="6"/>
      <c r="D2" s="6"/>
      <c r="E2" s="6"/>
      <c r="F2" s="6"/>
      <c r="G2" s="6"/>
      <c r="H2" s="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4" customFormat="1" ht="46.5" customHeight="1">
      <c r="A3" s="3"/>
      <c r="B3" s="8"/>
      <c r="C3" s="9"/>
      <c r="D3" s="1"/>
      <c r="E3" s="85" t="s">
        <v>0</v>
      </c>
      <c r="F3" s="85"/>
      <c r="G3" s="54" t="s">
        <v>18</v>
      </c>
      <c r="H3" s="10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4" customFormat="1" ht="46.5" customHeight="1">
      <c r="A4" s="3"/>
      <c r="B4" s="8"/>
      <c r="C4" s="96"/>
      <c r="D4" s="97"/>
      <c r="E4" s="97"/>
      <c r="F4" s="97"/>
      <c r="G4" s="97"/>
      <c r="H4" s="10"/>
      <c r="I4" s="11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4" customFormat="1" ht="48.75" customHeight="1">
      <c r="A5" s="3"/>
      <c r="B5" s="8"/>
      <c r="C5" s="2"/>
      <c r="D5" s="1"/>
      <c r="E5" s="3"/>
      <c r="F5" s="12" t="s">
        <v>1</v>
      </c>
      <c r="G5" s="13">
        <v>43633</v>
      </c>
      <c r="H5" s="10"/>
      <c r="I5" s="11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4" customFormat="1">
      <c r="A6" s="3"/>
      <c r="B6" s="8"/>
      <c r="C6" s="9"/>
      <c r="D6" s="9"/>
      <c r="E6" s="9"/>
      <c r="F6" s="9"/>
      <c r="G6" s="9"/>
      <c r="H6" s="1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4" customFormat="1" ht="9" customHeight="1">
      <c r="A7" s="3"/>
      <c r="B7" s="8"/>
      <c r="C7" s="15" t="s">
        <v>2</v>
      </c>
      <c r="D7" s="16"/>
      <c r="E7" s="17"/>
      <c r="F7" s="18"/>
      <c r="G7" s="55"/>
      <c r="H7" s="1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4" customFormat="1" ht="15.75">
      <c r="A8" s="3"/>
      <c r="B8" s="8"/>
      <c r="C8" s="19" t="s">
        <v>19</v>
      </c>
      <c r="D8" s="20"/>
      <c r="E8" s="21" t="s">
        <v>3</v>
      </c>
      <c r="F8" s="22" t="s">
        <v>26</v>
      </c>
      <c r="G8" s="56"/>
      <c r="H8" s="14"/>
      <c r="I8" s="3"/>
      <c r="J8" s="3"/>
      <c r="K8" s="25">
        <v>5.5E-2</v>
      </c>
      <c r="L8" s="3"/>
      <c r="M8" s="3"/>
      <c r="N8" s="3"/>
      <c r="O8" s="3"/>
      <c r="P8" s="3"/>
      <c r="Q8" s="3"/>
      <c r="R8" s="3"/>
      <c r="S8" s="3"/>
      <c r="T8" s="3"/>
    </row>
    <row r="9" spans="1:20" s="113" customFormat="1">
      <c r="A9" s="105"/>
      <c r="B9" s="106"/>
      <c r="C9" s="107" t="s">
        <v>24</v>
      </c>
      <c r="D9" s="108"/>
      <c r="E9" s="104" t="s">
        <v>4</v>
      </c>
      <c r="F9" s="109" t="s">
        <v>27</v>
      </c>
      <c r="G9" s="110"/>
      <c r="H9" s="111"/>
      <c r="I9" s="105"/>
      <c r="J9" s="105"/>
      <c r="K9" s="112">
        <v>0.1</v>
      </c>
      <c r="L9" s="105"/>
      <c r="M9" s="105"/>
      <c r="N9" s="105"/>
      <c r="O9" s="105"/>
      <c r="P9" s="105"/>
      <c r="Q9" s="105"/>
      <c r="R9" s="105"/>
      <c r="S9" s="105"/>
      <c r="T9" s="105"/>
    </row>
    <row r="10" spans="1:20" s="4" customFormat="1">
      <c r="A10" s="3"/>
      <c r="B10" s="8"/>
      <c r="C10" s="26" t="s">
        <v>21</v>
      </c>
      <c r="D10" s="27"/>
      <c r="E10" s="101" t="s">
        <v>29</v>
      </c>
      <c r="F10" s="9"/>
      <c r="G10" s="56"/>
      <c r="H10" s="14"/>
      <c r="I10" s="3"/>
      <c r="J10" s="3"/>
      <c r="K10" s="28"/>
      <c r="L10" s="3"/>
      <c r="M10" s="3"/>
      <c r="N10" s="3"/>
      <c r="O10" s="3"/>
      <c r="P10" s="3"/>
      <c r="Q10" s="3"/>
      <c r="R10" s="3"/>
      <c r="S10" s="3"/>
      <c r="T10" s="3"/>
    </row>
    <row r="11" spans="1:20" s="4" customFormat="1">
      <c r="A11" s="3"/>
      <c r="B11" s="8"/>
      <c r="C11" s="26" t="s">
        <v>28</v>
      </c>
      <c r="D11" s="29"/>
      <c r="E11" s="30" t="s">
        <v>15</v>
      </c>
      <c r="F11" s="20" t="s">
        <v>14</v>
      </c>
      <c r="G11" s="57"/>
      <c r="H11" s="14"/>
      <c r="I11" s="3"/>
      <c r="J11" s="3"/>
      <c r="K11" s="28">
        <v>0.2</v>
      </c>
      <c r="L11" s="3"/>
      <c r="M11" s="3"/>
      <c r="N11" s="3"/>
      <c r="O11" s="3"/>
      <c r="P11" s="3"/>
      <c r="Q11" s="3"/>
      <c r="R11" s="3"/>
      <c r="S11" s="3"/>
      <c r="T11" s="3"/>
    </row>
    <row r="12" spans="1:20" s="4" customFormat="1">
      <c r="A12" s="3"/>
      <c r="B12" s="8"/>
      <c r="C12" s="26" t="s">
        <v>20</v>
      </c>
      <c r="D12" s="31"/>
      <c r="E12" s="32" t="s">
        <v>16</v>
      </c>
      <c r="F12" s="27">
        <v>15615561</v>
      </c>
      <c r="G12" s="24"/>
      <c r="H12" s="1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4" customFormat="1">
      <c r="A13" s="3"/>
      <c r="B13" s="8"/>
      <c r="C13" s="26" t="s">
        <v>34</v>
      </c>
      <c r="D13" s="27"/>
      <c r="E13" s="21" t="s">
        <v>35</v>
      </c>
      <c r="F13" s="73"/>
      <c r="G13" s="24"/>
      <c r="H13" s="1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s="4" customFormat="1">
      <c r="A14" s="3"/>
      <c r="B14" s="8"/>
      <c r="C14" s="26" t="s">
        <v>36</v>
      </c>
      <c r="D14" s="27"/>
      <c r="E14" s="102" t="s">
        <v>23</v>
      </c>
      <c r="F14" s="103">
        <v>25555656656</v>
      </c>
      <c r="G14" s="58"/>
      <c r="H14" s="1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s="4" customFormat="1">
      <c r="A15" s="3"/>
      <c r="B15" s="8"/>
      <c r="C15" s="26" t="s">
        <v>22</v>
      </c>
      <c r="D15" s="27"/>
      <c r="E15" s="102" t="s">
        <v>30</v>
      </c>
      <c r="F15" s="33"/>
      <c r="G15" s="58"/>
      <c r="H15" s="1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4" customFormat="1">
      <c r="A16" s="3"/>
      <c r="B16" s="8"/>
      <c r="C16" s="26" t="s">
        <v>25</v>
      </c>
      <c r="D16" s="20"/>
      <c r="E16" s="30"/>
      <c r="F16" s="9"/>
      <c r="G16" s="58"/>
      <c r="H16" s="1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11" ht="9" customHeight="1">
      <c r="B17" s="8"/>
      <c r="C17" s="34"/>
      <c r="D17" s="35"/>
      <c r="E17" s="36"/>
      <c r="F17" s="37"/>
      <c r="G17" s="59"/>
      <c r="H17" s="14"/>
    </row>
    <row r="18" spans="1:11" ht="6.75" customHeight="1">
      <c r="B18" s="8"/>
      <c r="C18" s="9"/>
      <c r="D18" s="9"/>
      <c r="E18" s="9"/>
      <c r="F18" s="9"/>
      <c r="G18" s="9"/>
      <c r="H18" s="14"/>
    </row>
    <row r="19" spans="1:11">
      <c r="B19" s="8"/>
      <c r="C19" s="38"/>
      <c r="D19" s="9"/>
      <c r="E19" s="39"/>
      <c r="F19" s="9"/>
      <c r="G19" s="9"/>
      <c r="H19" s="14"/>
    </row>
    <row r="20" spans="1:11" ht="21" customHeight="1">
      <c r="B20" s="8"/>
      <c r="C20" s="88" t="s">
        <v>13</v>
      </c>
      <c r="D20" s="89"/>
      <c r="E20" s="60" t="s">
        <v>5</v>
      </c>
      <c r="F20" s="53" t="s">
        <v>12</v>
      </c>
      <c r="G20" s="61" t="s">
        <v>6</v>
      </c>
      <c r="H20" s="14"/>
      <c r="J20" s="3" t="s">
        <v>9</v>
      </c>
      <c r="K20" s="3" t="s">
        <v>8</v>
      </c>
    </row>
    <row r="21" spans="1:11" ht="6.75" customHeight="1">
      <c r="B21" s="8"/>
      <c r="C21" s="40"/>
      <c r="D21" s="40"/>
      <c r="E21" s="41"/>
      <c r="F21" s="42"/>
      <c r="G21" s="42"/>
      <c r="H21" s="14"/>
    </row>
    <row r="22" spans="1:11" ht="18" customHeight="1">
      <c r="A22" s="43">
        <v>5</v>
      </c>
      <c r="B22" s="8"/>
      <c r="C22" s="90" t="s">
        <v>37</v>
      </c>
      <c r="D22" s="91"/>
      <c r="E22" s="114">
        <v>70000</v>
      </c>
      <c r="F22" s="81">
        <v>1</v>
      </c>
      <c r="G22" s="63">
        <f>E22*F22</f>
        <v>70000</v>
      </c>
      <c r="H22" s="14"/>
      <c r="J22" s="25" t="e">
        <f>#REF!</f>
        <v>#REF!</v>
      </c>
      <c r="K22" s="44">
        <f>IF(ISERROR(G22*#REF!),0,G22*#REF!)</f>
        <v>0</v>
      </c>
    </row>
    <row r="23" spans="1:11" ht="18" customHeight="1">
      <c r="A23" s="43"/>
      <c r="B23" s="8"/>
      <c r="C23" s="92"/>
      <c r="D23" s="93"/>
      <c r="E23" s="115"/>
      <c r="F23" s="64"/>
      <c r="G23" s="65"/>
      <c r="H23" s="14"/>
      <c r="J23" s="25" t="e">
        <f>#REF!</f>
        <v>#REF!</v>
      </c>
      <c r="K23" s="44">
        <f>IF(ISERROR(G23*#REF!),0,G23*#REF!)</f>
        <v>0</v>
      </c>
    </row>
    <row r="24" spans="1:11" ht="18" customHeight="1">
      <c r="A24" s="43"/>
      <c r="B24" s="8"/>
      <c r="C24" s="92"/>
      <c r="D24" s="93"/>
      <c r="E24" s="115"/>
      <c r="F24" s="64"/>
      <c r="G24" s="65"/>
      <c r="H24" s="14"/>
      <c r="J24" s="25" t="e">
        <f>#REF!</f>
        <v>#REF!</v>
      </c>
      <c r="K24" s="44">
        <f>IF(ISERROR(G24*#REF!),0,G24*#REF!)</f>
        <v>0</v>
      </c>
    </row>
    <row r="25" spans="1:11" ht="18" customHeight="1">
      <c r="A25" s="43"/>
      <c r="B25" s="8"/>
      <c r="C25" s="94"/>
      <c r="D25" s="95"/>
      <c r="E25" s="115" t="s">
        <v>2</v>
      </c>
      <c r="F25" s="64" t="s">
        <v>2</v>
      </c>
      <c r="G25" s="66" t="str">
        <f t="shared" ref="G25:G53" si="0">IF(ISERROR(E25*F25),"",E25*F25)</f>
        <v/>
      </c>
      <c r="H25" s="14"/>
      <c r="J25" s="25" t="e">
        <f>#REF!</f>
        <v>#REF!</v>
      </c>
      <c r="K25" s="44">
        <f>IF(ISERROR(G25*#REF!),0,G25*#REF!)</f>
        <v>0</v>
      </c>
    </row>
    <row r="26" spans="1:11" ht="18" customHeight="1">
      <c r="A26" s="43"/>
      <c r="B26" s="8"/>
      <c r="C26" s="94"/>
      <c r="D26" s="95"/>
      <c r="E26" s="115" t="s">
        <v>2</v>
      </c>
      <c r="F26" s="64" t="s">
        <v>2</v>
      </c>
      <c r="G26" s="66"/>
      <c r="H26" s="14"/>
      <c r="J26" s="25" t="e">
        <f>#REF!</f>
        <v>#REF!</v>
      </c>
      <c r="K26" s="44">
        <f>IF(ISERROR(G26*#REF!),0,G26*#REF!)</f>
        <v>0</v>
      </c>
    </row>
    <row r="27" spans="1:11" ht="18" customHeight="1">
      <c r="A27" s="43"/>
      <c r="B27" s="8"/>
      <c r="C27" s="67"/>
      <c r="D27" s="68"/>
      <c r="E27" s="115" t="s">
        <v>2</v>
      </c>
      <c r="F27" s="64" t="s">
        <v>2</v>
      </c>
      <c r="G27" s="80"/>
      <c r="H27" s="14"/>
      <c r="J27" s="25" t="e">
        <f>#REF!</f>
        <v>#REF!</v>
      </c>
      <c r="K27" s="44">
        <f>IF(ISERROR(G27*#REF!),0,G27*#REF!)</f>
        <v>0</v>
      </c>
    </row>
    <row r="28" spans="1:11" ht="18" customHeight="1">
      <c r="A28" s="43"/>
      <c r="B28" s="8"/>
      <c r="C28" s="67"/>
      <c r="D28" s="68"/>
      <c r="E28" s="115" t="s">
        <v>2</v>
      </c>
      <c r="F28" s="64" t="s">
        <v>2</v>
      </c>
      <c r="G28" s="78"/>
      <c r="H28" s="14"/>
      <c r="J28" s="25" t="e">
        <f>#REF!</f>
        <v>#REF!</v>
      </c>
      <c r="K28" s="44">
        <f>IF(ISERROR(G28*#REF!),0,G28*#REF!)</f>
        <v>0</v>
      </c>
    </row>
    <row r="29" spans="1:11" ht="18" customHeight="1">
      <c r="A29" s="43"/>
      <c r="B29" s="8"/>
      <c r="C29" s="67"/>
      <c r="D29" s="68"/>
      <c r="E29" s="115" t="s">
        <v>2</v>
      </c>
      <c r="F29" s="64" t="s">
        <v>2</v>
      </c>
      <c r="G29" s="66"/>
      <c r="H29" s="14"/>
      <c r="J29" s="25" t="e">
        <f>#REF!</f>
        <v>#REF!</v>
      </c>
      <c r="K29" s="44">
        <f>IF(ISERROR(G29*#REF!),0,G29*#REF!)</f>
        <v>0</v>
      </c>
    </row>
    <row r="30" spans="1:11" ht="18" customHeight="1">
      <c r="A30" s="43"/>
      <c r="B30" s="8"/>
      <c r="C30" s="67"/>
      <c r="D30" s="68"/>
      <c r="E30" s="115" t="s">
        <v>2</v>
      </c>
      <c r="F30" s="64" t="s">
        <v>2</v>
      </c>
      <c r="G30" s="66"/>
      <c r="H30" s="14"/>
      <c r="J30" s="25" t="e">
        <f>#REF!</f>
        <v>#REF!</v>
      </c>
      <c r="K30" s="44">
        <f>IF(ISERROR(G30*#REF!),0,G30*#REF!)</f>
        <v>0</v>
      </c>
    </row>
    <row r="31" spans="1:11" ht="18" customHeight="1">
      <c r="A31" s="43"/>
      <c r="B31" s="8"/>
      <c r="C31" s="67"/>
      <c r="D31" s="68"/>
      <c r="E31" s="115" t="s">
        <v>2</v>
      </c>
      <c r="F31" s="64" t="s">
        <v>2</v>
      </c>
      <c r="G31" s="66"/>
      <c r="H31" s="14"/>
      <c r="J31" s="25" t="e">
        <f>#REF!</f>
        <v>#REF!</v>
      </c>
      <c r="K31" s="44">
        <f>IF(ISERROR(G31*#REF!),0,G31*#REF!)</f>
        <v>0</v>
      </c>
    </row>
    <row r="32" spans="1:11" ht="18" customHeight="1">
      <c r="A32" s="43"/>
      <c r="B32" s="8"/>
      <c r="C32" s="67"/>
      <c r="D32" s="68"/>
      <c r="E32" s="115" t="s">
        <v>2</v>
      </c>
      <c r="F32" s="64" t="s">
        <v>2</v>
      </c>
      <c r="G32" s="66"/>
      <c r="H32" s="14"/>
      <c r="J32" s="25" t="e">
        <f>#REF!</f>
        <v>#REF!</v>
      </c>
      <c r="K32" s="44">
        <f>IF(ISERROR(G32*#REF!),0,G32*#REF!)</f>
        <v>0</v>
      </c>
    </row>
    <row r="33" spans="1:11" ht="18" customHeight="1">
      <c r="A33" s="43"/>
      <c r="B33" s="8"/>
      <c r="C33" s="67"/>
      <c r="D33" s="68"/>
      <c r="E33" s="115" t="s">
        <v>2</v>
      </c>
      <c r="F33" s="64" t="s">
        <v>2</v>
      </c>
      <c r="G33" s="66" t="str">
        <f t="shared" si="0"/>
        <v/>
      </c>
      <c r="H33" s="14"/>
      <c r="J33" s="25" t="e">
        <f>#REF!</f>
        <v>#REF!</v>
      </c>
      <c r="K33" s="44">
        <f>IF(ISERROR(G33*#REF!),0,G33*#REF!)</f>
        <v>0</v>
      </c>
    </row>
    <row r="34" spans="1:11" ht="18" customHeight="1">
      <c r="A34" s="43"/>
      <c r="B34" s="8"/>
      <c r="C34" s="67"/>
      <c r="D34" s="68"/>
      <c r="E34" s="115" t="s">
        <v>2</v>
      </c>
      <c r="F34" s="64" t="s">
        <v>2</v>
      </c>
      <c r="G34" s="66" t="str">
        <f t="shared" si="0"/>
        <v/>
      </c>
      <c r="H34" s="14"/>
      <c r="J34" s="25" t="e">
        <f>#REF!</f>
        <v>#REF!</v>
      </c>
      <c r="K34" s="44">
        <f>IF(ISERROR(G34*#REF!),0,G34*#REF!)</f>
        <v>0</v>
      </c>
    </row>
    <row r="35" spans="1:11" ht="18" customHeight="1">
      <c r="A35" s="43"/>
      <c r="B35" s="8"/>
      <c r="C35" s="67"/>
      <c r="D35" s="68"/>
      <c r="E35" s="115" t="s">
        <v>2</v>
      </c>
      <c r="F35" s="64" t="s">
        <v>2</v>
      </c>
      <c r="G35" s="66"/>
      <c r="H35" s="14"/>
      <c r="J35" s="25" t="e">
        <f>#REF!</f>
        <v>#REF!</v>
      </c>
      <c r="K35" s="44">
        <f>IF(ISERROR(G35*#REF!),0,G35*#REF!)</f>
        <v>0</v>
      </c>
    </row>
    <row r="36" spans="1:11" ht="18" customHeight="1">
      <c r="A36" s="43"/>
      <c r="B36" s="8"/>
      <c r="C36" s="67"/>
      <c r="D36" s="68"/>
      <c r="E36" s="115" t="s">
        <v>2</v>
      </c>
      <c r="F36" s="64" t="s">
        <v>2</v>
      </c>
      <c r="G36" s="77"/>
      <c r="H36" s="14"/>
      <c r="J36" s="25" t="e">
        <f>#REF!</f>
        <v>#REF!</v>
      </c>
      <c r="K36" s="44">
        <f>IF(ISERROR(G36*#REF!),0,G36*#REF!)</f>
        <v>0</v>
      </c>
    </row>
    <row r="37" spans="1:11" ht="18" customHeight="1">
      <c r="A37" s="43"/>
      <c r="B37" s="8"/>
      <c r="C37" s="67"/>
      <c r="D37" s="68"/>
      <c r="E37" s="115" t="s">
        <v>2</v>
      </c>
      <c r="F37" s="64" t="s">
        <v>2</v>
      </c>
      <c r="G37" s="66"/>
      <c r="H37" s="14"/>
      <c r="J37" s="25" t="e">
        <f>#REF!</f>
        <v>#REF!</v>
      </c>
      <c r="K37" s="44">
        <f>IF(ISERROR(G37*#REF!),0,G37*#REF!)</f>
        <v>0</v>
      </c>
    </row>
    <row r="38" spans="1:11" ht="18" customHeight="1">
      <c r="A38" s="43"/>
      <c r="B38" s="8"/>
      <c r="C38" s="67"/>
      <c r="D38" s="68"/>
      <c r="E38" s="115" t="s">
        <v>2</v>
      </c>
      <c r="F38" s="64" t="s">
        <v>2</v>
      </c>
      <c r="G38" s="66"/>
      <c r="H38" s="14"/>
      <c r="J38" s="25" t="e">
        <f>#REF!</f>
        <v>#REF!</v>
      </c>
      <c r="K38" s="44">
        <f>IF(ISERROR(G38*#REF!),0,G38*#REF!)</f>
        <v>0</v>
      </c>
    </row>
    <row r="39" spans="1:11" ht="15" customHeight="1">
      <c r="A39" s="43"/>
      <c r="B39" s="8"/>
      <c r="C39" s="67"/>
      <c r="D39" s="68"/>
      <c r="E39" s="115" t="s">
        <v>2</v>
      </c>
      <c r="F39" s="64" t="s">
        <v>2</v>
      </c>
      <c r="G39" s="79"/>
      <c r="H39" s="14"/>
      <c r="J39" s="25" t="e">
        <f>#REF!</f>
        <v>#REF!</v>
      </c>
      <c r="K39" s="44">
        <f>IF(ISERROR(G39*#REF!),0,G39*#REF!)</f>
        <v>0</v>
      </c>
    </row>
    <row r="40" spans="1:11" ht="18" hidden="1" customHeight="1">
      <c r="A40" s="43"/>
      <c r="B40" s="8"/>
      <c r="C40" s="67"/>
      <c r="D40" s="68"/>
      <c r="E40" s="115" t="s">
        <v>2</v>
      </c>
      <c r="F40" s="64" t="s">
        <v>2</v>
      </c>
      <c r="G40" s="66" t="str">
        <f t="shared" si="0"/>
        <v/>
      </c>
      <c r="H40" s="14"/>
      <c r="J40" s="25" t="e">
        <f>#REF!</f>
        <v>#REF!</v>
      </c>
      <c r="K40" s="44">
        <f>IF(ISERROR(G40*#REF!),0,G40*#REF!)</f>
        <v>0</v>
      </c>
    </row>
    <row r="41" spans="1:11" ht="18" hidden="1" customHeight="1">
      <c r="A41" s="43"/>
      <c r="B41" s="8"/>
      <c r="C41" s="67"/>
      <c r="D41" s="68"/>
      <c r="E41" s="115" t="s">
        <v>2</v>
      </c>
      <c r="F41" s="64" t="s">
        <v>2</v>
      </c>
      <c r="G41" s="66" t="str">
        <f t="shared" si="0"/>
        <v/>
      </c>
      <c r="H41" s="14"/>
      <c r="J41" s="25" t="e">
        <f>#REF!</f>
        <v>#REF!</v>
      </c>
      <c r="K41" s="44">
        <f>IF(ISERROR(G41*#REF!),0,G41*#REF!)</f>
        <v>0</v>
      </c>
    </row>
    <row r="42" spans="1:11" ht="18" hidden="1" customHeight="1">
      <c r="A42" s="43"/>
      <c r="B42" s="8"/>
      <c r="C42" s="67"/>
      <c r="D42" s="68"/>
      <c r="E42" s="115" t="s">
        <v>2</v>
      </c>
      <c r="F42" s="64" t="s">
        <v>2</v>
      </c>
      <c r="G42" s="66" t="str">
        <f t="shared" si="0"/>
        <v/>
      </c>
      <c r="H42" s="14"/>
      <c r="J42" s="25" t="e">
        <f>#REF!</f>
        <v>#REF!</v>
      </c>
      <c r="K42" s="44">
        <f>IF(ISERROR(G42*#REF!),0,G42*#REF!)</f>
        <v>0</v>
      </c>
    </row>
    <row r="43" spans="1:11" ht="18" hidden="1" customHeight="1">
      <c r="A43" s="43"/>
      <c r="B43" s="8"/>
      <c r="C43" s="67"/>
      <c r="D43" s="68"/>
      <c r="E43" s="115" t="s">
        <v>2</v>
      </c>
      <c r="F43" s="64" t="s">
        <v>2</v>
      </c>
      <c r="G43" s="66" t="str">
        <f t="shared" si="0"/>
        <v/>
      </c>
      <c r="H43" s="14"/>
      <c r="J43" s="25" t="e">
        <f>#REF!</f>
        <v>#REF!</v>
      </c>
      <c r="K43" s="44">
        <f>IF(ISERROR(G43*#REF!),0,G43*#REF!)</f>
        <v>0</v>
      </c>
    </row>
    <row r="44" spans="1:11" ht="18" hidden="1" customHeight="1">
      <c r="A44" s="43"/>
      <c r="B44" s="8"/>
      <c r="C44" s="67"/>
      <c r="D44" s="68"/>
      <c r="E44" s="115" t="s">
        <v>2</v>
      </c>
      <c r="F44" s="64" t="s">
        <v>2</v>
      </c>
      <c r="G44" s="66" t="str">
        <f t="shared" si="0"/>
        <v/>
      </c>
      <c r="H44" s="14"/>
      <c r="J44" s="25" t="e">
        <f>#REF!</f>
        <v>#REF!</v>
      </c>
      <c r="K44" s="44">
        <f>IF(ISERROR(G44*#REF!),0,G44*#REF!)</f>
        <v>0</v>
      </c>
    </row>
    <row r="45" spans="1:11" ht="18" hidden="1" customHeight="1">
      <c r="A45" s="43"/>
      <c r="B45" s="8"/>
      <c r="C45" s="67"/>
      <c r="D45" s="68"/>
      <c r="E45" s="115" t="s">
        <v>2</v>
      </c>
      <c r="F45" s="64" t="s">
        <v>2</v>
      </c>
      <c r="G45" s="66" t="str">
        <f t="shared" si="0"/>
        <v/>
      </c>
      <c r="H45" s="14"/>
      <c r="J45" s="25" t="e">
        <f>#REF!</f>
        <v>#REF!</v>
      </c>
      <c r="K45" s="44">
        <f>IF(ISERROR(G45*#REF!),0,G45*#REF!)</f>
        <v>0</v>
      </c>
    </row>
    <row r="46" spans="1:11" ht="0.75" hidden="1" customHeight="1">
      <c r="A46" s="43"/>
      <c r="B46" s="8"/>
      <c r="C46" s="67"/>
      <c r="D46" s="68"/>
      <c r="E46" s="115" t="s">
        <v>2</v>
      </c>
      <c r="F46" s="64" t="s">
        <v>2</v>
      </c>
      <c r="G46" s="66" t="str">
        <f t="shared" si="0"/>
        <v/>
      </c>
      <c r="H46" s="14"/>
      <c r="J46" s="25" t="e">
        <f>#REF!</f>
        <v>#REF!</v>
      </c>
      <c r="K46" s="44">
        <f>IF(ISERROR(G46*#REF!),0,G46*#REF!)</f>
        <v>0</v>
      </c>
    </row>
    <row r="47" spans="1:11" ht="18" hidden="1" customHeight="1">
      <c r="A47" s="43"/>
      <c r="B47" s="8"/>
      <c r="C47" s="67"/>
      <c r="D47" s="68"/>
      <c r="E47" s="115" t="s">
        <v>2</v>
      </c>
      <c r="F47" s="64" t="s">
        <v>2</v>
      </c>
      <c r="G47" s="66" t="str">
        <f t="shared" si="0"/>
        <v/>
      </c>
      <c r="H47" s="14"/>
      <c r="J47" s="25" t="e">
        <f>#REF!</f>
        <v>#REF!</v>
      </c>
      <c r="K47" s="44">
        <f>IF(ISERROR(G47*#REF!),0,G47*#REF!)</f>
        <v>0</v>
      </c>
    </row>
    <row r="48" spans="1:11" ht="18" hidden="1" customHeight="1">
      <c r="A48" s="43"/>
      <c r="B48" s="8"/>
      <c r="C48" s="67"/>
      <c r="D48" s="68"/>
      <c r="E48" s="115" t="s">
        <v>2</v>
      </c>
      <c r="F48" s="64" t="s">
        <v>2</v>
      </c>
      <c r="G48" s="66" t="str">
        <f t="shared" si="0"/>
        <v/>
      </c>
      <c r="H48" s="14"/>
      <c r="J48" s="25" t="e">
        <f>#REF!</f>
        <v>#REF!</v>
      </c>
      <c r="K48" s="44">
        <f>IF(ISERROR(G48*#REF!),0,G48*#REF!)</f>
        <v>0</v>
      </c>
    </row>
    <row r="49" spans="1:11" ht="18" customHeight="1">
      <c r="A49" s="43"/>
      <c r="B49" s="8"/>
      <c r="C49" s="67"/>
      <c r="D49" s="68"/>
      <c r="E49" s="115" t="s">
        <v>2</v>
      </c>
      <c r="F49" s="64" t="s">
        <v>2</v>
      </c>
      <c r="G49" s="66" t="str">
        <f t="shared" si="0"/>
        <v/>
      </c>
      <c r="H49" s="14"/>
      <c r="J49" s="25" t="e">
        <f>#REF!</f>
        <v>#REF!</v>
      </c>
      <c r="K49" s="44">
        <f>IF(ISERROR(G49*#REF!),0,G49*#REF!)</f>
        <v>0</v>
      </c>
    </row>
    <row r="50" spans="1:11" ht="18" customHeight="1">
      <c r="A50" s="43"/>
      <c r="B50" s="8"/>
      <c r="C50" s="67"/>
      <c r="D50" s="68"/>
      <c r="E50" s="115" t="s">
        <v>2</v>
      </c>
      <c r="F50" s="64" t="s">
        <v>2</v>
      </c>
      <c r="G50" s="66" t="str">
        <f t="shared" si="0"/>
        <v/>
      </c>
      <c r="H50" s="14"/>
      <c r="J50" s="25" t="e">
        <f>#REF!</f>
        <v>#REF!</v>
      </c>
      <c r="K50" s="44">
        <f>IF(ISERROR(G50*#REF!),0,G50*#REF!)</f>
        <v>0</v>
      </c>
    </row>
    <row r="51" spans="1:11" ht="18" customHeight="1">
      <c r="A51" s="43"/>
      <c r="B51" s="8"/>
      <c r="C51" s="67"/>
      <c r="D51" s="68"/>
      <c r="E51" s="115" t="s">
        <v>2</v>
      </c>
      <c r="F51" s="64" t="s">
        <v>2</v>
      </c>
      <c r="G51" s="66" t="str">
        <f t="shared" si="0"/>
        <v/>
      </c>
      <c r="H51" s="14"/>
      <c r="J51" s="25" t="e">
        <f>#REF!</f>
        <v>#REF!</v>
      </c>
      <c r="K51" s="44">
        <f>IF(ISERROR(G51*#REF!),0,G51*#REF!)</f>
        <v>0</v>
      </c>
    </row>
    <row r="52" spans="1:11" ht="18" customHeight="1">
      <c r="A52" s="43"/>
      <c r="B52" s="8"/>
      <c r="C52" s="67"/>
      <c r="D52" s="68"/>
      <c r="E52" s="115" t="s">
        <v>2</v>
      </c>
      <c r="F52" s="64" t="s">
        <v>2</v>
      </c>
      <c r="G52" s="66" t="str">
        <f t="shared" si="0"/>
        <v/>
      </c>
      <c r="H52" s="14"/>
      <c r="J52" s="25" t="e">
        <f>#REF!</f>
        <v>#REF!</v>
      </c>
      <c r="K52" s="44">
        <f>IF(ISERROR(G52*#REF!),0,G52*#REF!)</f>
        <v>0</v>
      </c>
    </row>
    <row r="53" spans="1:11" ht="18" customHeight="1">
      <c r="A53" s="45"/>
      <c r="B53" s="8"/>
      <c r="C53" s="69"/>
      <c r="D53" s="70"/>
      <c r="E53" s="116" t="s">
        <v>2</v>
      </c>
      <c r="F53" s="71" t="s">
        <v>2</v>
      </c>
      <c r="G53" s="72" t="str">
        <f t="shared" si="0"/>
        <v/>
      </c>
      <c r="H53" s="14"/>
      <c r="J53" s="25" t="e">
        <f>#REF!</f>
        <v>#REF!</v>
      </c>
      <c r="K53" s="44">
        <f>IF(ISERROR(G53*#REF!),0,G53*#REF!)</f>
        <v>0</v>
      </c>
    </row>
    <row r="54" spans="1:11">
      <c r="B54" s="8"/>
      <c r="C54" s="46"/>
      <c r="D54" s="46"/>
      <c r="E54" s="23"/>
      <c r="F54" s="23"/>
      <c r="G54" s="23"/>
      <c r="H54" s="14"/>
      <c r="K54" s="47">
        <f>SUM(K22:K53)</f>
        <v>0</v>
      </c>
    </row>
    <row r="55" spans="1:11" ht="17.25" customHeight="1">
      <c r="B55" s="8"/>
      <c r="C55" s="48" t="s">
        <v>33</v>
      </c>
      <c r="D55" s="76"/>
      <c r="F55" s="62" t="s">
        <v>11</v>
      </c>
      <c r="G55" s="74">
        <f>SUM(G22:G53)</f>
        <v>70000</v>
      </c>
      <c r="H55" s="14"/>
    </row>
    <row r="56" spans="1:11" ht="21.75" customHeight="1">
      <c r="B56" s="8"/>
      <c r="C56" s="48"/>
      <c r="D56" s="75"/>
      <c r="E56" s="49"/>
      <c r="F56" s="62" t="s">
        <v>17</v>
      </c>
      <c r="G56" s="74">
        <f>G55*0.19</f>
        <v>13300</v>
      </c>
      <c r="H56" s="14"/>
    </row>
    <row r="57" spans="1:11" ht="21.75" customHeight="1">
      <c r="B57" s="8"/>
      <c r="C57" s="48"/>
      <c r="D57" s="75"/>
      <c r="E57" s="49"/>
      <c r="F57" s="118" t="s">
        <v>31</v>
      </c>
      <c r="G57" s="117">
        <f>(G55+G56)*0.01</f>
        <v>833</v>
      </c>
      <c r="H57" s="14"/>
    </row>
    <row r="58" spans="1:11" ht="12" customHeight="1">
      <c r="B58" s="8"/>
      <c r="C58" s="9"/>
      <c r="D58" s="9"/>
      <c r="E58" s="86" t="s">
        <v>10</v>
      </c>
      <c r="F58" s="98" t="s">
        <v>7</v>
      </c>
      <c r="G58" s="99">
        <f>G56+G55+G57</f>
        <v>84133</v>
      </c>
      <c r="H58" s="14"/>
    </row>
    <row r="59" spans="1:11" ht="15.75" customHeight="1">
      <c r="B59" s="8"/>
      <c r="C59" s="9"/>
      <c r="D59" s="9"/>
      <c r="E59" s="87"/>
      <c r="F59" s="98"/>
      <c r="G59" s="100"/>
      <c r="H59" s="14"/>
    </row>
    <row r="60" spans="1:11" ht="12" customHeight="1">
      <c r="B60" s="8"/>
      <c r="E60" s="9"/>
      <c r="H60" s="14"/>
    </row>
    <row r="61" spans="1:11" ht="93.75" customHeight="1" thickBot="1">
      <c r="B61" s="82" t="s">
        <v>32</v>
      </c>
      <c r="C61" s="83"/>
      <c r="D61" s="83"/>
      <c r="E61" s="83"/>
      <c r="F61" s="83"/>
      <c r="G61" s="83"/>
      <c r="H61" s="84"/>
    </row>
    <row r="62" spans="1:11" ht="15.75" thickTop="1"/>
    <row r="64" spans="1:11">
      <c r="C64" s="50"/>
      <c r="D64" s="50"/>
      <c r="F64" s="50"/>
      <c r="G64" s="51"/>
    </row>
    <row r="66" spans="3:3" ht="18.75">
      <c r="C66" s="52"/>
    </row>
  </sheetData>
  <mergeCells count="12">
    <mergeCell ref="B61:H61"/>
    <mergeCell ref="E3:F3"/>
    <mergeCell ref="E58:E59"/>
    <mergeCell ref="C20:D20"/>
    <mergeCell ref="C22:D22"/>
    <mergeCell ref="C23:D23"/>
    <mergeCell ref="C24:D24"/>
    <mergeCell ref="C25:D25"/>
    <mergeCell ref="C26:D26"/>
    <mergeCell ref="C4:G4"/>
    <mergeCell ref="F58:F59"/>
    <mergeCell ref="G58:G5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FACTURE!Zone_d_impression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HP</cp:lastModifiedBy>
  <cp:lastPrinted>2019-03-20T06:46:50Z</cp:lastPrinted>
  <dcterms:created xsi:type="dcterms:W3CDTF">2017-03-10T07:42:05Z</dcterms:created>
  <dcterms:modified xsi:type="dcterms:W3CDTF">2021-02-09T14:43:34Z</dcterms:modified>
</cp:coreProperties>
</file>